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PanD\Prezentacje\DVD dla DH\Kalkulatory doborowe\!2022\"/>
    </mc:Choice>
  </mc:AlternateContent>
  <xr:revisionPtr revIDLastSave="0" documentId="13_ncr:1_{4EA0E4F4-575F-4E06-86B8-B6959DE513ED}" xr6:coauthVersionLast="46" xr6:coauthVersionMax="46" xr10:uidLastSave="{00000000-0000-0000-0000-000000000000}"/>
  <bookViews>
    <workbookView xWindow="-108" yWindow="-108" windowWidth="23256" windowHeight="12720" xr2:uid="{08DA0CBB-2BB9-4042-A21E-7C5A8F98A961}"/>
  </bookViews>
  <sheets>
    <sheet name="Arkusz1" sheetId="1" r:id="rId1"/>
    <sheet name="Arkusz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O20" i="1"/>
  <c r="N20" i="1"/>
  <c r="M20" i="1"/>
  <c r="L20" i="1"/>
  <c r="K20" i="1"/>
  <c r="J20" i="1"/>
  <c r="I20" i="1"/>
  <c r="H20" i="1"/>
  <c r="G20" i="1"/>
  <c r="F20" i="1"/>
  <c r="P21" i="1"/>
  <c r="P19" i="1"/>
  <c r="O13" i="2"/>
  <c r="N13" i="2"/>
  <c r="M13" i="2"/>
  <c r="L13" i="2"/>
  <c r="K13" i="2"/>
  <c r="J13" i="2"/>
  <c r="I13" i="2"/>
  <c r="H13" i="2"/>
  <c r="G13" i="2"/>
  <c r="F13" i="2"/>
  <c r="O12" i="2"/>
  <c r="N12" i="2"/>
  <c r="M12" i="2"/>
  <c r="L12" i="2"/>
  <c r="K12" i="2"/>
  <c r="J12" i="2"/>
  <c r="I12" i="2"/>
  <c r="H12" i="2"/>
  <c r="G12" i="2"/>
  <c r="F12" i="2"/>
  <c r="G13" i="1"/>
  <c r="H13" i="1"/>
  <c r="I13" i="1"/>
  <c r="J13" i="1"/>
  <c r="K13" i="1"/>
  <c r="L13" i="1"/>
  <c r="M13" i="1"/>
  <c r="N13" i="1"/>
  <c r="O13" i="1"/>
  <c r="F13" i="1"/>
  <c r="G12" i="1"/>
  <c r="H12" i="1"/>
  <c r="I12" i="1"/>
  <c r="J12" i="1"/>
  <c r="K12" i="1"/>
  <c r="L12" i="1"/>
  <c r="M12" i="1"/>
  <c r="N12" i="1"/>
  <c r="O12" i="1"/>
  <c r="F12" i="1"/>
</calcChain>
</file>

<file path=xl/sharedStrings.xml><?xml version="1.0" encoding="utf-8"?>
<sst xmlns="http://schemas.openxmlformats.org/spreadsheetml/2006/main" count="52" uniqueCount="23">
  <si>
    <t>Autokonsumpcja pompa ciepła</t>
  </si>
  <si>
    <t>Autokonsumpcja budynek</t>
  </si>
  <si>
    <t>Wskaźnik samowystarczalności</t>
  </si>
  <si>
    <t>Moc instalacji</t>
  </si>
  <si>
    <t>Koszt Net-mettering</t>
  </si>
  <si>
    <t>Koszt Net-billing</t>
  </si>
  <si>
    <t>kWh</t>
  </si>
  <si>
    <t>kWp</t>
  </si>
  <si>
    <t>PLN</t>
  </si>
  <si>
    <t>Dom</t>
  </si>
  <si>
    <t>120 m2</t>
  </si>
  <si>
    <t>CO</t>
  </si>
  <si>
    <t>kWh/rok</t>
  </si>
  <si>
    <t>CWU</t>
  </si>
  <si>
    <t>Energia dom</t>
  </si>
  <si>
    <t>PC</t>
  </si>
  <si>
    <t>Autokonsumpcja budynek / Ilość energii</t>
  </si>
  <si>
    <t>Autokonsumpcja pompa ciepła / Ilość energii</t>
  </si>
  <si>
    <t>Autokonsumpcja suma</t>
  </si>
  <si>
    <t>Autokonsumpcja suma / Ilość energii</t>
  </si>
  <si>
    <t>Wielkość instalacji PV</t>
  </si>
  <si>
    <t>Net-metering</t>
  </si>
  <si>
    <t>Net-billing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</si>
</sst>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0" fontId="0" fillId="2" borderId="0" xfId="0" applyFill="1"/>
    <xf numFmtId="9" fontId="0" fillId="2" borderId="0" xfId="0" applyNumberFormat="1" applyFill="1"/>
    <xf numFmtId="0" fontId="0" fillId="3" borderId="0" xfId="0" applyFill="1"/>
    <xf numFmtId="0" fontId="0" fillId="4" borderId="0" xfId="0" applyFill="1"/>
    <xf numFmtId="9" fontId="0" fillId="4" borderId="0" xfId="0" applyNumberFormat="1" applyFill="1"/>
    <xf numFmtId="0" fontId="0" fillId="0" borderId="0" xfId="0" applyFill="1"/>
    <xf numFmtId="9" fontId="0" fillId="0" borderId="0" xfId="1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r>
              <a:rPr lang="pl-PL" sz="1400" b="1"/>
              <a:t>Zmiana kosztów energii elektrycznej</a:t>
            </a:r>
          </a:p>
          <a:p>
            <a:pPr>
              <a:defRPr sz="1400" b="1"/>
            </a:pPr>
            <a:r>
              <a:rPr lang="pl-PL" sz="1400" b="1"/>
              <a:t>(łączne zużycie przez budynek i pompę ciepła)</a:t>
            </a:r>
            <a:endParaRPr lang="en-US" sz="1400" b="1"/>
          </a:p>
        </c:rich>
      </c:tx>
      <c:layout>
        <c:manualLayout>
          <c:xMode val="edge"/>
          <c:yMode val="edge"/>
          <c:x val="0.29993673375289587"/>
          <c:y val="2.7433973051341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48220813324324"/>
          <c:y val="0.17340217959902843"/>
          <c:w val="0.75277772482053973"/>
          <c:h val="0.56079775257436515"/>
        </c:manualLayout>
      </c:layout>
      <c:lineChart>
        <c:grouping val="standard"/>
        <c:varyColors val="0"/>
        <c:ser>
          <c:idx val="0"/>
          <c:order val="0"/>
          <c:tx>
            <c:strRef>
              <c:f>Arkusz1!$B$19</c:f>
              <c:strCache>
                <c:ptCount val="1"/>
                <c:pt idx="0">
                  <c:v>Net-metering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CD-4ABA-862C-EE23A090AC80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CD-4ABA-862C-EE23A090AC8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CD-4ABA-862C-EE23A090AC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Arkusz1!$F$20:$O$20</c:f>
              <c:numCache>
                <c:formatCode>0%</c:formatCode>
                <c:ptCount val="10"/>
                <c:pt idx="0">
                  <c:v>0.90346546657226268</c:v>
                </c:pt>
                <c:pt idx="1">
                  <c:v>0.80065565502458702</c:v>
                </c:pt>
                <c:pt idx="2">
                  <c:v>0.69897739800652414</c:v>
                </c:pt>
                <c:pt idx="3">
                  <c:v>0.59729914098846137</c:v>
                </c:pt>
                <c:pt idx="4">
                  <c:v>0.49594418526457357</c:v>
                </c:pt>
                <c:pt idx="5">
                  <c:v>0.39458922954068582</c:v>
                </c:pt>
                <c:pt idx="6">
                  <c:v>0.29323427381679806</c:v>
                </c:pt>
                <c:pt idx="7">
                  <c:v>0.19204096873999785</c:v>
                </c:pt>
                <c:pt idx="8">
                  <c:v>9.1170964957372716E-2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4B8-B24A-19BAC030915E}"/>
            </c:ext>
          </c:extLst>
        </c:ser>
        <c:ser>
          <c:idx val="1"/>
          <c:order val="1"/>
          <c:tx>
            <c:strRef>
              <c:f>Arkusz1!$B$21</c:f>
              <c:strCache>
                <c:ptCount val="1"/>
                <c:pt idx="0">
                  <c:v>Net-billing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CD-4ABA-862C-EE23A090AC80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CD-4ABA-862C-EE23A090AC80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CD-4ABA-862C-EE23A090AC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Arkusz1!$F$22:$O$22</c:f>
              <c:numCache>
                <c:formatCode>0%</c:formatCode>
                <c:ptCount val="10"/>
                <c:pt idx="0">
                  <c:v>0.9052436236902256</c:v>
                </c:pt>
                <c:pt idx="1">
                  <c:v>0.79063331490515953</c:v>
                </c:pt>
                <c:pt idx="2">
                  <c:v>0.67133513735455475</c:v>
                </c:pt>
                <c:pt idx="3">
                  <c:v>0.5510670559214248</c:v>
                </c:pt>
                <c:pt idx="4">
                  <c:v>0.42885916672324437</c:v>
                </c:pt>
                <c:pt idx="5">
                  <c:v>0.30341826458331311</c:v>
                </c:pt>
                <c:pt idx="6">
                  <c:v>0.2227545916866305</c:v>
                </c:pt>
                <c:pt idx="7">
                  <c:v>0.21919827745070464</c:v>
                </c:pt>
                <c:pt idx="8">
                  <c:v>0.21742012033274169</c:v>
                </c:pt>
                <c:pt idx="9">
                  <c:v>0.21192399833176531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2B-44B8-B24A-19BAC030915E}"/>
            </c:ext>
          </c:extLst>
        </c:ser>
        <c:ser>
          <c:idx val="2"/>
          <c:order val="2"/>
          <c:tx>
            <c:strRef>
              <c:f>Arkusz1!$B$17</c:f>
              <c:strCache>
                <c:ptCount val="1"/>
                <c:pt idx="0">
                  <c:v>Wielkość instalacji PV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2B-44B8-B24A-19BAC0309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15208"/>
        <c:axId val="557516848"/>
      </c:lineChart>
      <c:catAx>
        <c:axId val="55751520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pl-PL" sz="1200" b="1"/>
                  <a:t>Stopień samowystarczalności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0.43275713504637053"/>
              <c:y val="0.865654357861417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557516848"/>
        <c:crosses val="autoZero"/>
        <c:auto val="1"/>
        <c:lblAlgn val="ctr"/>
        <c:lblOffset val="100"/>
        <c:noMultiLvlLbl val="0"/>
      </c:catAx>
      <c:valAx>
        <c:axId val="5575168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pl-PL" sz="1200" b="1"/>
                  <a:t>Koszty energii elektrycznej</a:t>
                </a:r>
              </a:p>
              <a:p>
                <a:pPr>
                  <a:defRPr sz="1200" b="1"/>
                </a:pPr>
                <a:r>
                  <a:rPr lang="pl-PL" sz="1200" b="1"/>
                  <a:t>(%</a:t>
                </a:r>
                <a:r>
                  <a:rPr lang="pl-PL" sz="1200" b="1" baseline="0"/>
                  <a:t> w porównaniu do kosztów bez instalacji PV)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1.9605004906193903E-2"/>
              <c:y val="0.21635360015092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55751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32914170909717"/>
          <c:y val="0.82138341389512715"/>
          <c:w val="0.23651432163778616"/>
          <c:h val="0.14099262018924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Roboto Condensed" panose="02000000000000000000" pitchFamily="2" charset="0"/>
          <a:ea typeface="Roboto Condensed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r>
              <a:rPr lang="pl-PL"/>
              <a:t>Zmiana kosztów wykorzystanej energii elektrycznej</a:t>
            </a:r>
          </a:p>
          <a:p>
            <a:pPr>
              <a:defRPr/>
            </a:pPr>
            <a:r>
              <a:rPr lang="pl-PL"/>
              <a:t>Łączne zużycie przez budynek i pompę ciepła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5219427449202"/>
          <c:y val="0.14350105930900081"/>
          <c:w val="0.7892075659428387"/>
          <c:h val="0.59864682210380571"/>
        </c:manualLayout>
      </c:layout>
      <c:lineChart>
        <c:grouping val="standard"/>
        <c:varyColors val="0"/>
        <c:ser>
          <c:idx val="0"/>
          <c:order val="0"/>
          <c:tx>
            <c:strRef>
              <c:f>Arkusz1!$B$10</c:f>
              <c:strCache>
                <c:ptCount val="1"/>
                <c:pt idx="0">
                  <c:v>Autokonsumpcja budynek / Ilość energii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Arkusz1!$F$10:$O$10</c:f>
              <c:numCache>
                <c:formatCode>General</c:formatCode>
                <c:ptCount val="10"/>
                <c:pt idx="0">
                  <c:v>554</c:v>
                </c:pt>
                <c:pt idx="1">
                  <c:v>795</c:v>
                </c:pt>
                <c:pt idx="2">
                  <c:v>946</c:v>
                </c:pt>
                <c:pt idx="3">
                  <c:v>1057</c:v>
                </c:pt>
                <c:pt idx="4">
                  <c:v>1149</c:v>
                </c:pt>
                <c:pt idx="5">
                  <c:v>1224</c:v>
                </c:pt>
                <c:pt idx="6">
                  <c:v>1307</c:v>
                </c:pt>
                <c:pt idx="7">
                  <c:v>1373</c:v>
                </c:pt>
                <c:pt idx="8">
                  <c:v>1444</c:v>
                </c:pt>
                <c:pt idx="9">
                  <c:v>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4-4D1D-A934-09E3BF53E136}"/>
            </c:ext>
          </c:extLst>
        </c:ser>
        <c:ser>
          <c:idx val="1"/>
          <c:order val="1"/>
          <c:tx>
            <c:strRef>
              <c:f>Arkusz1!$B$7</c:f>
              <c:strCache>
                <c:ptCount val="1"/>
                <c:pt idx="0">
                  <c:v>Autokonsumpcja pompa ciepła / Ilość energii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Arkusz1!$F$7:$O$7</c:f>
              <c:numCache>
                <c:formatCode>General</c:formatCode>
                <c:ptCount val="10"/>
                <c:pt idx="0">
                  <c:v>85</c:v>
                </c:pt>
                <c:pt idx="1">
                  <c:v>265</c:v>
                </c:pt>
                <c:pt idx="2">
                  <c:v>432</c:v>
                </c:pt>
                <c:pt idx="3">
                  <c:v>620</c:v>
                </c:pt>
                <c:pt idx="4">
                  <c:v>781</c:v>
                </c:pt>
                <c:pt idx="5">
                  <c:v>890</c:v>
                </c:pt>
                <c:pt idx="6">
                  <c:v>982</c:v>
                </c:pt>
                <c:pt idx="7">
                  <c:v>1052</c:v>
                </c:pt>
                <c:pt idx="8">
                  <c:v>1104</c:v>
                </c:pt>
                <c:pt idx="9">
                  <c:v>1137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4-4D1D-A934-09E3BF53E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15208"/>
        <c:axId val="557516848"/>
      </c:lineChart>
      <c:lineChart>
        <c:grouping val="standard"/>
        <c:varyColors val="0"/>
        <c:ser>
          <c:idx val="2"/>
          <c:order val="2"/>
          <c:tx>
            <c:strRef>
              <c:f>Arkusz1!$B$6</c:f>
              <c:strCache>
                <c:ptCount val="1"/>
                <c:pt idx="0">
                  <c:v>Autokonsumpcja pompa ciepła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Arkusz1!$F$6:$O$6</c:f>
              <c:numCache>
                <c:formatCode>0%</c:formatCode>
                <c:ptCount val="10"/>
                <c:pt idx="0">
                  <c:v>0.1</c:v>
                </c:pt>
                <c:pt idx="1">
                  <c:v>0.15</c:v>
                </c:pt>
                <c:pt idx="2">
                  <c:v>0.16</c:v>
                </c:pt>
                <c:pt idx="3">
                  <c:v>0.17</c:v>
                </c:pt>
                <c:pt idx="4">
                  <c:v>0.17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0.13</c:v>
                </c:pt>
                <c:pt idx="9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64-4D1D-A934-09E3BF53E136}"/>
            </c:ext>
          </c:extLst>
        </c:ser>
        <c:ser>
          <c:idx val="3"/>
          <c:order val="3"/>
          <c:tx>
            <c:strRef>
              <c:f>Arkusz1!$B$9</c:f>
              <c:strCache>
                <c:ptCount val="1"/>
                <c:pt idx="0">
                  <c:v>Autokonsumpcja budynek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Arkusz1!$F$9:$O$9</c:f>
              <c:numCache>
                <c:formatCode>0%</c:formatCode>
                <c:ptCount val="10"/>
                <c:pt idx="0">
                  <c:v>0.65</c:v>
                </c:pt>
                <c:pt idx="1">
                  <c:v>0.45</c:v>
                </c:pt>
                <c:pt idx="2">
                  <c:v>0.35</c:v>
                </c:pt>
                <c:pt idx="3">
                  <c:v>0.28999999999999998</c:v>
                </c:pt>
                <c:pt idx="4">
                  <c:v>0.25</c:v>
                </c:pt>
                <c:pt idx="5">
                  <c:v>0.22</c:v>
                </c:pt>
                <c:pt idx="6">
                  <c:v>0.2</c:v>
                </c:pt>
                <c:pt idx="7">
                  <c:v>0.18</c:v>
                </c:pt>
                <c:pt idx="8">
                  <c:v>0.17</c:v>
                </c:pt>
                <c:pt idx="9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64-4D1D-A934-09E3BF53E136}"/>
            </c:ext>
          </c:extLst>
        </c:ser>
        <c:ser>
          <c:idx val="4"/>
          <c:order val="4"/>
          <c:tx>
            <c:strRef>
              <c:f>Arkusz1!$B$12</c:f>
              <c:strCache>
                <c:ptCount val="1"/>
                <c:pt idx="0">
                  <c:v>Autokonsumpcja suma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Arkusz1!$F$12:$O$12</c:f>
              <c:numCache>
                <c:formatCode>0%</c:formatCode>
                <c:ptCount val="10"/>
                <c:pt idx="0">
                  <c:v>0.75</c:v>
                </c:pt>
                <c:pt idx="1">
                  <c:v>0.6</c:v>
                </c:pt>
                <c:pt idx="2">
                  <c:v>0.51</c:v>
                </c:pt>
                <c:pt idx="3">
                  <c:v>0.45999999999999996</c:v>
                </c:pt>
                <c:pt idx="4">
                  <c:v>0.42000000000000004</c:v>
                </c:pt>
                <c:pt idx="5">
                  <c:v>0.38</c:v>
                </c:pt>
                <c:pt idx="6">
                  <c:v>0.35</c:v>
                </c:pt>
                <c:pt idx="7">
                  <c:v>0.32</c:v>
                </c:pt>
                <c:pt idx="8">
                  <c:v>0.30000000000000004</c:v>
                </c:pt>
                <c:pt idx="9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64-4D1D-A934-09E3BF53E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19800"/>
        <c:axId val="557514224"/>
      </c:lineChart>
      <c:catAx>
        <c:axId val="55751520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pl-PL"/>
                  <a:t>Stopień samowystarczalności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557516848"/>
        <c:crosses val="autoZero"/>
        <c:auto val="1"/>
        <c:lblAlgn val="ctr"/>
        <c:lblOffset val="100"/>
        <c:noMultiLvlLbl val="0"/>
      </c:catAx>
      <c:valAx>
        <c:axId val="55751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pl-PL"/>
                  <a:t>Pokryta ilość</a:t>
                </a:r>
                <a:r>
                  <a:rPr lang="pl-PL" baseline="0"/>
                  <a:t> energii elektrycznej [ kWh 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100722737452188E-2"/>
              <c:y val="0.273799757380098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557515208"/>
        <c:crosses val="autoZero"/>
        <c:crossBetween val="between"/>
      </c:valAx>
      <c:valAx>
        <c:axId val="5575142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557519800"/>
        <c:crosses val="max"/>
        <c:crossBetween val="between"/>
      </c:valAx>
      <c:catAx>
        <c:axId val="557519800"/>
        <c:scaling>
          <c:orientation val="minMax"/>
        </c:scaling>
        <c:delete val="1"/>
        <c:axPos val="b"/>
        <c:majorTickMark val="out"/>
        <c:minorTickMark val="none"/>
        <c:tickLblPos val="nextTo"/>
        <c:crossAx val="557514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Roboto Condensed" panose="02000000000000000000" pitchFamily="2" charset="0"/>
          <a:ea typeface="Roboto Condensed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r>
              <a:rPr lang="pl-PL" b="1"/>
              <a:t>Zależność autokonsumpcji energii od stopnia samowystarczalności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52616586433804E-2"/>
          <c:y val="0.14350105930900081"/>
          <c:w val="0.93770683285442402"/>
          <c:h val="0.67263047587764957"/>
        </c:manualLayout>
      </c:layout>
      <c:lineChart>
        <c:grouping val="standard"/>
        <c:varyColors val="0"/>
        <c:ser>
          <c:idx val="2"/>
          <c:order val="0"/>
          <c:tx>
            <c:strRef>
              <c:f>Arkusz1!$B$6</c:f>
              <c:strCache>
                <c:ptCount val="1"/>
                <c:pt idx="0">
                  <c:v>Autokonsumpcja pompa ciepła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Arkusz1!$F$6:$O$6</c:f>
              <c:numCache>
                <c:formatCode>0%</c:formatCode>
                <c:ptCount val="10"/>
                <c:pt idx="0">
                  <c:v>0.1</c:v>
                </c:pt>
                <c:pt idx="1">
                  <c:v>0.15</c:v>
                </c:pt>
                <c:pt idx="2">
                  <c:v>0.16</c:v>
                </c:pt>
                <c:pt idx="3">
                  <c:v>0.17</c:v>
                </c:pt>
                <c:pt idx="4">
                  <c:v>0.17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0.13</c:v>
                </c:pt>
                <c:pt idx="9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F-4508-BF75-05AACCDEB55D}"/>
            </c:ext>
          </c:extLst>
        </c:ser>
        <c:ser>
          <c:idx val="3"/>
          <c:order val="1"/>
          <c:tx>
            <c:strRef>
              <c:f>Arkusz1!$B$9</c:f>
              <c:strCache>
                <c:ptCount val="1"/>
                <c:pt idx="0">
                  <c:v>Autokonsumpcja budynek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Arkusz1!$F$9:$O$9</c:f>
              <c:numCache>
                <c:formatCode>0%</c:formatCode>
                <c:ptCount val="10"/>
                <c:pt idx="0">
                  <c:v>0.65</c:v>
                </c:pt>
                <c:pt idx="1">
                  <c:v>0.45</c:v>
                </c:pt>
                <c:pt idx="2">
                  <c:v>0.35</c:v>
                </c:pt>
                <c:pt idx="3">
                  <c:v>0.28999999999999998</c:v>
                </c:pt>
                <c:pt idx="4">
                  <c:v>0.25</c:v>
                </c:pt>
                <c:pt idx="5">
                  <c:v>0.22</c:v>
                </c:pt>
                <c:pt idx="6">
                  <c:v>0.2</c:v>
                </c:pt>
                <c:pt idx="7">
                  <c:v>0.18</c:v>
                </c:pt>
                <c:pt idx="8">
                  <c:v>0.17</c:v>
                </c:pt>
                <c:pt idx="9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4F-4508-BF75-05AACCDEB55D}"/>
            </c:ext>
          </c:extLst>
        </c:ser>
        <c:ser>
          <c:idx val="4"/>
          <c:order val="2"/>
          <c:tx>
            <c:strRef>
              <c:f>Arkusz1!$B$12</c:f>
              <c:strCache>
                <c:ptCount val="1"/>
                <c:pt idx="0">
                  <c:v>Autokonsumpcja suma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Arkusz1!$F$12:$O$12</c:f>
              <c:numCache>
                <c:formatCode>0%</c:formatCode>
                <c:ptCount val="10"/>
                <c:pt idx="0">
                  <c:v>0.75</c:v>
                </c:pt>
                <c:pt idx="1">
                  <c:v>0.6</c:v>
                </c:pt>
                <c:pt idx="2">
                  <c:v>0.51</c:v>
                </c:pt>
                <c:pt idx="3">
                  <c:v>0.45999999999999996</c:v>
                </c:pt>
                <c:pt idx="4">
                  <c:v>0.42000000000000004</c:v>
                </c:pt>
                <c:pt idx="5">
                  <c:v>0.38</c:v>
                </c:pt>
                <c:pt idx="6">
                  <c:v>0.35</c:v>
                </c:pt>
                <c:pt idx="7">
                  <c:v>0.32</c:v>
                </c:pt>
                <c:pt idx="8">
                  <c:v>0.30000000000000004</c:v>
                </c:pt>
                <c:pt idx="9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4F-4508-BF75-05AACCDEB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15208"/>
        <c:axId val="557516848"/>
      </c:lineChart>
      <c:catAx>
        <c:axId val="55751520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pl-PL"/>
                  <a:t>Stopień samowystarczalności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7440409996143842"/>
              <c:y val="0.91337741138923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557516848"/>
        <c:crosses val="autoZero"/>
        <c:auto val="1"/>
        <c:lblAlgn val="ctr"/>
        <c:lblOffset val="100"/>
        <c:noMultiLvlLbl val="0"/>
      </c:catAx>
      <c:valAx>
        <c:axId val="5575168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crossAx val="55751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080568720379133"/>
          <c:y val="0.15022014755072824"/>
          <c:w val="0.3865718799368088"/>
          <c:h val="0.226609140688523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Roboto Condensed" panose="02000000000000000000" pitchFamily="2" charset="0"/>
          <a:ea typeface="Roboto Condensed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r>
              <a:rPr lang="pl-PL"/>
              <a:t>Zmiana kosztów wykorzystanej energii elektrycznej</a:t>
            </a:r>
          </a:p>
          <a:p>
            <a:pPr>
              <a:defRPr/>
            </a:pPr>
            <a:r>
              <a:rPr lang="pl-PL"/>
              <a:t>Łączne zużycie przez budynek i pompę ciepła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999621065754188"/>
          <c:y val="0.14350105930900081"/>
          <c:w val="0.76026364203908225"/>
          <c:h val="0.6543350467646168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Arkusz2!$B$19</c:f>
              <c:strCache>
                <c:ptCount val="1"/>
                <c:pt idx="0">
                  <c:v>Koszt Net-mettering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Arkusz2!$F$19:$O$19</c:f>
              <c:numCache>
                <c:formatCode>General</c:formatCode>
                <c:ptCount val="10"/>
                <c:pt idx="0">
                  <c:v>6934</c:v>
                </c:pt>
                <c:pt idx="1">
                  <c:v>6151</c:v>
                </c:pt>
                <c:pt idx="2">
                  <c:v>5369</c:v>
                </c:pt>
                <c:pt idx="3">
                  <c:v>4590</c:v>
                </c:pt>
                <c:pt idx="4">
                  <c:v>3809</c:v>
                </c:pt>
                <c:pt idx="5">
                  <c:v>3031</c:v>
                </c:pt>
                <c:pt idx="6">
                  <c:v>2253</c:v>
                </c:pt>
                <c:pt idx="7">
                  <c:v>1476</c:v>
                </c:pt>
                <c:pt idx="8">
                  <c:v>584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3-4250-A0EF-2E71EEB24F96}"/>
            </c:ext>
          </c:extLst>
        </c:ser>
        <c:ser>
          <c:idx val="1"/>
          <c:order val="1"/>
          <c:tx>
            <c:strRef>
              <c:f>Arkusz2!$B$21</c:f>
              <c:strCache>
                <c:ptCount val="1"/>
                <c:pt idx="0">
                  <c:v>Koszt Net-billing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Arkusz2!$F$21:$O$21</c:f>
              <c:numCache>
                <c:formatCode>General</c:formatCode>
                <c:ptCount val="10"/>
                <c:pt idx="0">
                  <c:v>6940</c:v>
                </c:pt>
                <c:pt idx="1">
                  <c:v>6048</c:v>
                </c:pt>
                <c:pt idx="2">
                  <c:v>5122</c:v>
                </c:pt>
                <c:pt idx="3">
                  <c:v>4190</c:v>
                </c:pt>
                <c:pt idx="4">
                  <c:v>3241</c:v>
                </c:pt>
                <c:pt idx="5">
                  <c:v>2268</c:v>
                </c:pt>
                <c:pt idx="6">
                  <c:v>1666</c:v>
                </c:pt>
                <c:pt idx="7">
                  <c:v>1639</c:v>
                </c:pt>
                <c:pt idx="8">
                  <c:v>1545</c:v>
                </c:pt>
                <c:pt idx="9">
                  <c:v>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3-4250-A0EF-2E71EEB24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15208"/>
        <c:axId val="557516848"/>
      </c:lineChart>
      <c:lineChart>
        <c:grouping val="standard"/>
        <c:varyColors val="0"/>
        <c:ser>
          <c:idx val="2"/>
          <c:order val="2"/>
          <c:tx>
            <c:strRef>
              <c:f>Arkusz2!$B$17</c:f>
              <c:strCache>
                <c:ptCount val="1"/>
                <c:pt idx="0">
                  <c:v>Moc instalacji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Arkusz2!$F$15:$O$15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Arkusz2!$F$17:$O$17</c:f>
              <c:numCache>
                <c:formatCode>General</c:formatCode>
                <c:ptCount val="10"/>
                <c:pt idx="0">
                  <c:v>1.07</c:v>
                </c:pt>
                <c:pt idx="1">
                  <c:v>2.2200000000000002</c:v>
                </c:pt>
                <c:pt idx="2">
                  <c:v>3.39</c:v>
                </c:pt>
                <c:pt idx="3">
                  <c:v>4.58</c:v>
                </c:pt>
                <c:pt idx="4">
                  <c:v>5.77</c:v>
                </c:pt>
                <c:pt idx="5">
                  <c:v>6.98</c:v>
                </c:pt>
                <c:pt idx="6">
                  <c:v>8.1999999999999993</c:v>
                </c:pt>
                <c:pt idx="7">
                  <c:v>9.43</c:v>
                </c:pt>
                <c:pt idx="8">
                  <c:v>11.79</c:v>
                </c:pt>
                <c:pt idx="9">
                  <c:v>13.19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3-4250-A0EF-2E71EEB24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46040"/>
        <c:axId val="557546696"/>
      </c:lineChart>
      <c:catAx>
        <c:axId val="55751520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pl-PL"/>
                  <a:t>Stopień samowystarczalności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557516848"/>
        <c:crosses val="autoZero"/>
        <c:auto val="1"/>
        <c:lblAlgn val="ctr"/>
        <c:lblOffset val="100"/>
        <c:noMultiLvlLbl val="0"/>
      </c:catAx>
      <c:valAx>
        <c:axId val="55751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pl-PL"/>
                  <a:t>Koszty energii elektrycznej [ PLN 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100722737452188E-2"/>
              <c:y val="0.273799757380098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#,##0.0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557515208"/>
        <c:crosses val="autoZero"/>
        <c:crossBetween val="between"/>
      </c:valAx>
      <c:valAx>
        <c:axId val="5575466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pl-PL"/>
                  <a:t>Moc instalacji PV [ kWp 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557546040"/>
        <c:crosses val="max"/>
        <c:crossBetween val="between"/>
      </c:valAx>
      <c:catAx>
        <c:axId val="5575460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557546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Roboto Condensed" panose="02000000000000000000" pitchFamily="2" charset="0"/>
          <a:ea typeface="Roboto Condensed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r>
              <a:rPr lang="pl-PL"/>
              <a:t>Zmiana kosztów wykorzystanej energii elektrycznej</a:t>
            </a:r>
          </a:p>
          <a:p>
            <a:pPr>
              <a:defRPr/>
            </a:pPr>
            <a:r>
              <a:rPr lang="pl-PL"/>
              <a:t>Łączne zużycie przez budynek i pompę ciepła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5219427449202"/>
          <c:y val="0.14350105930900081"/>
          <c:w val="0.7892075659428387"/>
          <c:h val="0.59864682210380571"/>
        </c:manualLayout>
      </c:layout>
      <c:lineChart>
        <c:grouping val="standard"/>
        <c:varyColors val="0"/>
        <c:ser>
          <c:idx val="0"/>
          <c:order val="0"/>
          <c:tx>
            <c:strRef>
              <c:f>Arkusz1!$B$10</c:f>
              <c:strCache>
                <c:ptCount val="1"/>
                <c:pt idx="0">
                  <c:v>Autokonsumpcja budynek / Ilość energii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Arkusz1!$F$10:$O$10</c:f>
              <c:numCache>
                <c:formatCode>General</c:formatCode>
                <c:ptCount val="10"/>
                <c:pt idx="0">
                  <c:v>554</c:v>
                </c:pt>
                <c:pt idx="1">
                  <c:v>795</c:v>
                </c:pt>
                <c:pt idx="2">
                  <c:v>946</c:v>
                </c:pt>
                <c:pt idx="3">
                  <c:v>1057</c:v>
                </c:pt>
                <c:pt idx="4">
                  <c:v>1149</c:v>
                </c:pt>
                <c:pt idx="5">
                  <c:v>1224</c:v>
                </c:pt>
                <c:pt idx="6">
                  <c:v>1307</c:v>
                </c:pt>
                <c:pt idx="7">
                  <c:v>1373</c:v>
                </c:pt>
                <c:pt idx="8">
                  <c:v>1444</c:v>
                </c:pt>
                <c:pt idx="9">
                  <c:v>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7-4702-BCDF-B77476D5322A}"/>
            </c:ext>
          </c:extLst>
        </c:ser>
        <c:ser>
          <c:idx val="1"/>
          <c:order val="1"/>
          <c:tx>
            <c:strRef>
              <c:f>Arkusz1!$B$7</c:f>
              <c:strCache>
                <c:ptCount val="1"/>
                <c:pt idx="0">
                  <c:v>Autokonsumpcja pompa ciepła / Ilość energii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Arkusz1!$F$15:$O$15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Arkusz1!$F$7:$O$7</c:f>
              <c:numCache>
                <c:formatCode>General</c:formatCode>
                <c:ptCount val="10"/>
                <c:pt idx="0">
                  <c:v>85</c:v>
                </c:pt>
                <c:pt idx="1">
                  <c:v>265</c:v>
                </c:pt>
                <c:pt idx="2">
                  <c:v>432</c:v>
                </c:pt>
                <c:pt idx="3">
                  <c:v>620</c:v>
                </c:pt>
                <c:pt idx="4">
                  <c:v>781</c:v>
                </c:pt>
                <c:pt idx="5">
                  <c:v>890</c:v>
                </c:pt>
                <c:pt idx="6">
                  <c:v>982</c:v>
                </c:pt>
                <c:pt idx="7">
                  <c:v>1052</c:v>
                </c:pt>
                <c:pt idx="8">
                  <c:v>1104</c:v>
                </c:pt>
                <c:pt idx="9">
                  <c:v>1137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7-4702-BCDF-B77476D53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15208"/>
        <c:axId val="557516848"/>
      </c:lineChart>
      <c:lineChart>
        <c:grouping val="standard"/>
        <c:varyColors val="0"/>
        <c:ser>
          <c:idx val="2"/>
          <c:order val="2"/>
          <c:tx>
            <c:strRef>
              <c:f>Arkusz1!$B$6</c:f>
              <c:strCache>
                <c:ptCount val="1"/>
                <c:pt idx="0">
                  <c:v>Autokonsumpcja pompa ciepła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Arkusz1!$F$6:$O$6</c:f>
              <c:numCache>
                <c:formatCode>0%</c:formatCode>
                <c:ptCount val="10"/>
                <c:pt idx="0">
                  <c:v>0.1</c:v>
                </c:pt>
                <c:pt idx="1">
                  <c:v>0.15</c:v>
                </c:pt>
                <c:pt idx="2">
                  <c:v>0.16</c:v>
                </c:pt>
                <c:pt idx="3">
                  <c:v>0.17</c:v>
                </c:pt>
                <c:pt idx="4">
                  <c:v>0.17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0.13</c:v>
                </c:pt>
                <c:pt idx="9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17-4702-BCDF-B77476D5322A}"/>
            </c:ext>
          </c:extLst>
        </c:ser>
        <c:ser>
          <c:idx val="3"/>
          <c:order val="3"/>
          <c:tx>
            <c:strRef>
              <c:f>Arkusz1!$B$9</c:f>
              <c:strCache>
                <c:ptCount val="1"/>
                <c:pt idx="0">
                  <c:v>Autokonsumpcja budynek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Arkusz1!$F$9:$O$9</c:f>
              <c:numCache>
                <c:formatCode>0%</c:formatCode>
                <c:ptCount val="10"/>
                <c:pt idx="0">
                  <c:v>0.65</c:v>
                </c:pt>
                <c:pt idx="1">
                  <c:v>0.45</c:v>
                </c:pt>
                <c:pt idx="2">
                  <c:v>0.35</c:v>
                </c:pt>
                <c:pt idx="3">
                  <c:v>0.28999999999999998</c:v>
                </c:pt>
                <c:pt idx="4">
                  <c:v>0.25</c:v>
                </c:pt>
                <c:pt idx="5">
                  <c:v>0.22</c:v>
                </c:pt>
                <c:pt idx="6">
                  <c:v>0.2</c:v>
                </c:pt>
                <c:pt idx="7">
                  <c:v>0.18</c:v>
                </c:pt>
                <c:pt idx="8">
                  <c:v>0.17</c:v>
                </c:pt>
                <c:pt idx="9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17-4702-BCDF-B77476D5322A}"/>
            </c:ext>
          </c:extLst>
        </c:ser>
        <c:ser>
          <c:idx val="4"/>
          <c:order val="4"/>
          <c:tx>
            <c:strRef>
              <c:f>Arkusz1!$B$12</c:f>
              <c:strCache>
                <c:ptCount val="1"/>
                <c:pt idx="0">
                  <c:v>Autokonsumpcja suma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Arkusz1!$F$12:$O$12</c:f>
              <c:numCache>
                <c:formatCode>0%</c:formatCode>
                <c:ptCount val="10"/>
                <c:pt idx="0">
                  <c:v>0.75</c:v>
                </c:pt>
                <c:pt idx="1">
                  <c:v>0.6</c:v>
                </c:pt>
                <c:pt idx="2">
                  <c:v>0.51</c:v>
                </c:pt>
                <c:pt idx="3">
                  <c:v>0.45999999999999996</c:v>
                </c:pt>
                <c:pt idx="4">
                  <c:v>0.42000000000000004</c:v>
                </c:pt>
                <c:pt idx="5">
                  <c:v>0.38</c:v>
                </c:pt>
                <c:pt idx="6">
                  <c:v>0.35</c:v>
                </c:pt>
                <c:pt idx="7">
                  <c:v>0.32</c:v>
                </c:pt>
                <c:pt idx="8">
                  <c:v>0.30000000000000004</c:v>
                </c:pt>
                <c:pt idx="9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17-4702-BCDF-B77476D53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19800"/>
        <c:axId val="557514224"/>
      </c:lineChart>
      <c:catAx>
        <c:axId val="55751520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pl-PL"/>
                  <a:t>Stopień samowystarczalności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557516848"/>
        <c:crosses val="autoZero"/>
        <c:auto val="1"/>
        <c:lblAlgn val="ctr"/>
        <c:lblOffset val="100"/>
        <c:noMultiLvlLbl val="0"/>
      </c:catAx>
      <c:valAx>
        <c:axId val="55751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pl-PL"/>
                  <a:t>Pokryta ilość</a:t>
                </a:r>
                <a:r>
                  <a:rPr lang="pl-PL" baseline="0"/>
                  <a:t> energii elektrycznej [ kWh 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100722737452188E-2"/>
              <c:y val="0.273799757380098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557515208"/>
        <c:crosses val="autoZero"/>
        <c:crossBetween val="between"/>
      </c:valAx>
      <c:valAx>
        <c:axId val="5575142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557519800"/>
        <c:crosses val="max"/>
        <c:crossBetween val="between"/>
      </c:valAx>
      <c:catAx>
        <c:axId val="557519800"/>
        <c:scaling>
          <c:orientation val="minMax"/>
        </c:scaling>
        <c:delete val="1"/>
        <c:axPos val="b"/>
        <c:majorTickMark val="out"/>
        <c:minorTickMark val="none"/>
        <c:tickLblPos val="nextTo"/>
        <c:crossAx val="557514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Roboto Condensed" panose="02000000000000000000" pitchFamily="2" charset="0"/>
          <a:ea typeface="Roboto Condensed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8403</xdr:colOff>
      <xdr:row>1</xdr:row>
      <xdr:rowOff>7444</xdr:rowOff>
    </xdr:from>
    <xdr:to>
      <xdr:col>29</xdr:col>
      <xdr:colOff>581025</xdr:colOff>
      <xdr:row>31</xdr:row>
      <xdr:rowOff>133350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1DFBBDE-5C9A-4191-A3F0-0717F8EA5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11</xdr:col>
      <xdr:colOff>46896</xdr:colOff>
      <xdr:row>47</xdr:row>
      <xdr:rowOff>119743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27D240A6-6E26-4032-A174-7DAA4C182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302959</xdr:colOff>
      <xdr:row>38</xdr:row>
      <xdr:rowOff>55461</xdr:rowOff>
    </xdr:from>
    <xdr:to>
      <xdr:col>24</xdr:col>
      <xdr:colOff>595800</xdr:colOff>
      <xdr:row>57</xdr:row>
      <xdr:rowOff>162399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1577CD9-6F52-4405-8CE4-9FD1E0333A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446959" y="6932511"/>
          <a:ext cx="5779241" cy="354546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13</xdr:col>
      <xdr:colOff>161925</xdr:colOff>
      <xdr:row>74</xdr:row>
      <xdr:rowOff>119743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354AD2E1-8875-46C4-AE66-9CA8AA48F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322728</xdr:colOff>
      <xdr:row>0</xdr:row>
      <xdr:rowOff>131269</xdr:rowOff>
    </xdr:from>
    <xdr:to>
      <xdr:col>25</xdr:col>
      <xdr:colOff>598713</xdr:colOff>
      <xdr:row>26</xdr:row>
      <xdr:rowOff>97971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132EC7C-3CB5-4186-8318-641719C03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11</xdr:col>
      <xdr:colOff>46896</xdr:colOff>
      <xdr:row>47</xdr:row>
      <xdr:rowOff>119743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43079A6C-E3A6-4A7E-92C8-DC2988732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63F75-AC47-4823-A524-B8B35C1BC6FE}">
  <dimension ref="B2:Z49"/>
  <sheetViews>
    <sheetView tabSelected="1" topLeftCell="A24" zoomScale="80" zoomScaleNormal="80" workbookViewId="0">
      <selection activeCell="AF21" sqref="AF21"/>
    </sheetView>
  </sheetViews>
  <sheetFormatPr defaultRowHeight="14.4" x14ac:dyDescent="0.3"/>
  <sheetData>
    <row r="2" spans="2:15" x14ac:dyDescent="0.3">
      <c r="B2" t="s">
        <v>9</v>
      </c>
      <c r="C2" t="s">
        <v>10</v>
      </c>
      <c r="E2" t="s">
        <v>11</v>
      </c>
      <c r="F2">
        <v>11877</v>
      </c>
      <c r="G2" t="s">
        <v>12</v>
      </c>
      <c r="I2" t="s">
        <v>13</v>
      </c>
      <c r="J2">
        <v>2597</v>
      </c>
      <c r="K2" t="s">
        <v>12</v>
      </c>
      <c r="M2" t="s">
        <v>15</v>
      </c>
      <c r="N2">
        <v>3634</v>
      </c>
      <c r="O2" t="s">
        <v>12</v>
      </c>
    </row>
    <row r="3" spans="2:15" x14ac:dyDescent="0.3">
      <c r="B3" t="s">
        <v>14</v>
      </c>
      <c r="N3">
        <v>4400</v>
      </c>
      <c r="O3" t="s">
        <v>12</v>
      </c>
    </row>
    <row r="6" spans="2:15" x14ac:dyDescent="0.3">
      <c r="B6" t="s">
        <v>0</v>
      </c>
      <c r="F6" s="1">
        <v>0.1</v>
      </c>
      <c r="G6" s="1">
        <v>0.15</v>
      </c>
      <c r="H6" s="1">
        <v>0.16</v>
      </c>
      <c r="I6" s="1">
        <v>0.17</v>
      </c>
      <c r="J6" s="1">
        <v>0.17</v>
      </c>
      <c r="K6" s="1">
        <v>0.16</v>
      </c>
      <c r="L6" s="1">
        <v>0.15</v>
      </c>
      <c r="M6" s="1">
        <v>0.14000000000000001</v>
      </c>
      <c r="N6" s="1">
        <v>0.13</v>
      </c>
      <c r="O6" s="1">
        <v>0.12</v>
      </c>
    </row>
    <row r="7" spans="2:15" x14ac:dyDescent="0.3">
      <c r="B7" t="s">
        <v>17</v>
      </c>
      <c r="E7" t="s">
        <v>6</v>
      </c>
      <c r="F7">
        <v>85</v>
      </c>
      <c r="G7">
        <v>265</v>
      </c>
      <c r="H7">
        <v>432</v>
      </c>
      <c r="I7">
        <v>620</v>
      </c>
      <c r="J7">
        <v>781</v>
      </c>
      <c r="K7">
        <v>890</v>
      </c>
      <c r="L7">
        <v>982</v>
      </c>
      <c r="M7">
        <v>1052</v>
      </c>
      <c r="N7">
        <v>1104</v>
      </c>
      <c r="O7">
        <v>1137</v>
      </c>
    </row>
    <row r="9" spans="2:15" x14ac:dyDescent="0.3">
      <c r="B9" t="s">
        <v>1</v>
      </c>
      <c r="F9" s="1">
        <v>0.65</v>
      </c>
      <c r="G9" s="1">
        <v>0.45</v>
      </c>
      <c r="H9" s="1">
        <v>0.35</v>
      </c>
      <c r="I9" s="1">
        <v>0.28999999999999998</v>
      </c>
      <c r="J9" s="1">
        <v>0.25</v>
      </c>
      <c r="K9" s="1">
        <v>0.22</v>
      </c>
      <c r="L9" s="1">
        <v>0.2</v>
      </c>
      <c r="M9" s="1">
        <v>0.18</v>
      </c>
      <c r="N9" s="1">
        <v>0.17</v>
      </c>
      <c r="O9" s="1">
        <v>0.16</v>
      </c>
    </row>
    <row r="10" spans="2:15" x14ac:dyDescent="0.3">
      <c r="B10" t="s">
        <v>16</v>
      </c>
      <c r="E10" t="s">
        <v>6</v>
      </c>
      <c r="F10">
        <v>554</v>
      </c>
      <c r="G10">
        <v>795</v>
      </c>
      <c r="H10">
        <v>946</v>
      </c>
      <c r="I10">
        <v>1057</v>
      </c>
      <c r="J10">
        <v>1149</v>
      </c>
      <c r="K10">
        <v>1224</v>
      </c>
      <c r="L10">
        <v>1307</v>
      </c>
      <c r="M10">
        <v>1373</v>
      </c>
      <c r="N10">
        <v>1444</v>
      </c>
      <c r="O10">
        <v>1516</v>
      </c>
    </row>
    <row r="12" spans="2:15" x14ac:dyDescent="0.3">
      <c r="B12" t="s">
        <v>18</v>
      </c>
      <c r="F12" s="1">
        <f>F9+F6</f>
        <v>0.75</v>
      </c>
      <c r="G12" s="1">
        <f t="shared" ref="G12:O12" si="0">G9+G6</f>
        <v>0.6</v>
      </c>
      <c r="H12" s="1">
        <f t="shared" si="0"/>
        <v>0.51</v>
      </c>
      <c r="I12" s="1">
        <f t="shared" si="0"/>
        <v>0.45999999999999996</v>
      </c>
      <c r="J12" s="1">
        <f t="shared" si="0"/>
        <v>0.42000000000000004</v>
      </c>
      <c r="K12" s="1">
        <f t="shared" si="0"/>
        <v>0.38</v>
      </c>
      <c r="L12" s="1">
        <f t="shared" si="0"/>
        <v>0.35</v>
      </c>
      <c r="M12" s="1">
        <f t="shared" si="0"/>
        <v>0.32</v>
      </c>
      <c r="N12" s="1">
        <f t="shared" si="0"/>
        <v>0.30000000000000004</v>
      </c>
      <c r="O12" s="1">
        <f t="shared" si="0"/>
        <v>0.28000000000000003</v>
      </c>
    </row>
    <row r="13" spans="2:15" x14ac:dyDescent="0.3">
      <c r="B13" t="s">
        <v>19</v>
      </c>
      <c r="E13" t="s">
        <v>6</v>
      </c>
      <c r="F13">
        <f>F10+F7</f>
        <v>639</v>
      </c>
      <c r="G13">
        <f t="shared" ref="G13:O13" si="1">G10+G7</f>
        <v>1060</v>
      </c>
      <c r="H13">
        <f t="shared" si="1"/>
        <v>1378</v>
      </c>
      <c r="I13">
        <f t="shared" si="1"/>
        <v>1677</v>
      </c>
      <c r="J13">
        <f t="shared" si="1"/>
        <v>1930</v>
      </c>
      <c r="K13">
        <f t="shared" si="1"/>
        <v>2114</v>
      </c>
      <c r="L13">
        <f t="shared" si="1"/>
        <v>2289</v>
      </c>
      <c r="M13">
        <f t="shared" si="1"/>
        <v>2425</v>
      </c>
      <c r="N13">
        <f t="shared" si="1"/>
        <v>2548</v>
      </c>
      <c r="O13">
        <f t="shared" si="1"/>
        <v>2653</v>
      </c>
    </row>
    <row r="15" spans="2:15" x14ac:dyDescent="0.3">
      <c r="B15" s="2" t="s">
        <v>2</v>
      </c>
      <c r="C15" s="2"/>
      <c r="D15" s="2"/>
      <c r="E15" s="2"/>
      <c r="F15" s="3">
        <v>0.1</v>
      </c>
      <c r="G15" s="3">
        <v>0.2</v>
      </c>
      <c r="H15" s="3">
        <v>0.3</v>
      </c>
      <c r="I15" s="3">
        <v>0.4</v>
      </c>
      <c r="J15" s="3">
        <v>0.5</v>
      </c>
      <c r="K15" s="3">
        <v>0.6</v>
      </c>
      <c r="L15" s="3">
        <v>0.7</v>
      </c>
      <c r="M15" s="3">
        <v>0.8</v>
      </c>
      <c r="N15" s="3">
        <v>0.9</v>
      </c>
      <c r="O15" s="3">
        <v>1</v>
      </c>
    </row>
    <row r="17" spans="2:26" x14ac:dyDescent="0.3">
      <c r="B17" t="s">
        <v>20</v>
      </c>
      <c r="E17" t="s">
        <v>7</v>
      </c>
      <c r="F17">
        <v>0.85</v>
      </c>
      <c r="G17">
        <v>1.77</v>
      </c>
      <c r="H17">
        <v>2.71</v>
      </c>
      <c r="I17">
        <v>3.65</v>
      </c>
      <c r="J17">
        <v>4.5999999999999996</v>
      </c>
      <c r="K17">
        <v>5.57</v>
      </c>
      <c r="L17">
        <v>6.55</v>
      </c>
      <c r="M17">
        <v>7.52</v>
      </c>
      <c r="N17">
        <v>8.5</v>
      </c>
      <c r="O17">
        <v>9.48</v>
      </c>
    </row>
    <row r="19" spans="2:26" x14ac:dyDescent="0.3">
      <c r="B19" t="s">
        <v>21</v>
      </c>
      <c r="E19" t="s">
        <v>8</v>
      </c>
      <c r="F19">
        <v>5589</v>
      </c>
      <c r="G19">
        <v>4953</v>
      </c>
      <c r="H19">
        <v>4324</v>
      </c>
      <c r="I19">
        <v>3695</v>
      </c>
      <c r="J19">
        <v>3068</v>
      </c>
      <c r="K19">
        <v>2441</v>
      </c>
      <c r="L19">
        <v>1814</v>
      </c>
      <c r="M19">
        <v>1188</v>
      </c>
      <c r="N19">
        <v>564</v>
      </c>
      <c r="O19">
        <v>0</v>
      </c>
      <c r="P19">
        <f>(N2+N3)*0.77</f>
        <v>6186.18</v>
      </c>
    </row>
    <row r="20" spans="2:26" x14ac:dyDescent="0.3">
      <c r="F20" s="8">
        <f>F19/$P$19</f>
        <v>0.90346546657226268</v>
      </c>
      <c r="G20" s="8">
        <f>G19/$P$19</f>
        <v>0.80065565502458702</v>
      </c>
      <c r="H20" s="8">
        <f>H19/$P$19</f>
        <v>0.69897739800652414</v>
      </c>
      <c r="I20" s="8">
        <f>I19/$P$19</f>
        <v>0.59729914098846137</v>
      </c>
      <c r="J20" s="8">
        <f>J19/$P$19</f>
        <v>0.49594418526457357</v>
      </c>
      <c r="K20" s="8">
        <f>K19/$P$19</f>
        <v>0.39458922954068582</v>
      </c>
      <c r="L20" s="8">
        <f>L19/$P$19</f>
        <v>0.29323427381679806</v>
      </c>
      <c r="M20" s="8">
        <f>M19/$P$19</f>
        <v>0.19204096873999785</v>
      </c>
      <c r="N20" s="8">
        <f>N19/$P$19</f>
        <v>9.1170964957372716E-2</v>
      </c>
      <c r="O20" s="8">
        <f>O19/$P$19</f>
        <v>0</v>
      </c>
    </row>
    <row r="21" spans="2:26" x14ac:dyDescent="0.3">
      <c r="B21" t="s">
        <v>22</v>
      </c>
      <c r="E21" t="s">
        <v>8</v>
      </c>
      <c r="F21">
        <v>5600</v>
      </c>
      <c r="G21">
        <v>4891</v>
      </c>
      <c r="H21">
        <v>4153</v>
      </c>
      <c r="I21">
        <v>3409</v>
      </c>
      <c r="J21">
        <v>2653</v>
      </c>
      <c r="K21">
        <v>1877</v>
      </c>
      <c r="L21">
        <v>1378</v>
      </c>
      <c r="M21">
        <v>1356</v>
      </c>
      <c r="N21">
        <v>1345</v>
      </c>
      <c r="O21">
        <v>1311</v>
      </c>
      <c r="P21">
        <f>P19</f>
        <v>6186.18</v>
      </c>
    </row>
    <row r="22" spans="2:26" x14ac:dyDescent="0.3">
      <c r="F22" s="8">
        <f>F21/$P$19</f>
        <v>0.9052436236902256</v>
      </c>
      <c r="G22" s="8">
        <f>G21/$P$19</f>
        <v>0.79063331490515953</v>
      </c>
      <c r="H22" s="8">
        <f>H21/$P$19</f>
        <v>0.67133513735455475</v>
      </c>
      <c r="I22" s="8">
        <f>I21/$P$19</f>
        <v>0.5510670559214248</v>
      </c>
      <c r="J22" s="8">
        <f>J21/$P$19</f>
        <v>0.42885916672324437</v>
      </c>
      <c r="K22" s="8">
        <f>K21/$P$19</f>
        <v>0.30341826458331311</v>
      </c>
      <c r="L22" s="8">
        <f>L21/$P$19</f>
        <v>0.2227545916866305</v>
      </c>
      <c r="M22" s="8">
        <f>M21/$P$19</f>
        <v>0.21919827745070464</v>
      </c>
      <c r="N22" s="8">
        <f>N21/$P$19</f>
        <v>0.21742012033274169</v>
      </c>
      <c r="O22" s="8">
        <f>O21/$P$19</f>
        <v>0.21192399833176531</v>
      </c>
    </row>
    <row r="29" spans="2:26" x14ac:dyDescent="0.3"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x14ac:dyDescent="0.3"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x14ac:dyDescent="0.3"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x14ac:dyDescent="0.3"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6:26" x14ac:dyDescent="0.3"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6:26" x14ac:dyDescent="0.3"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6:26" x14ac:dyDescent="0.3"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6:26" x14ac:dyDescent="0.3"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6:26" x14ac:dyDescent="0.3"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6:26" x14ac:dyDescent="0.3"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6:26" x14ac:dyDescent="0.3"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6:26" x14ac:dyDescent="0.3"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6:26" x14ac:dyDescent="0.3"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6:26" x14ac:dyDescent="0.3"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6:26" x14ac:dyDescent="0.3"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6:26" x14ac:dyDescent="0.3"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6:26" x14ac:dyDescent="0.3"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6:26" x14ac:dyDescent="0.3"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6:26" x14ac:dyDescent="0.3"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6:26" x14ac:dyDescent="0.3"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6:26" x14ac:dyDescent="0.3"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B6BE9-9B39-4E4E-9DE9-E832452D5C85}">
  <dimension ref="B2:Z49"/>
  <sheetViews>
    <sheetView zoomScale="80" zoomScaleNormal="80" workbookViewId="0">
      <selection activeCell="O21" sqref="O21"/>
    </sheetView>
  </sheetViews>
  <sheetFormatPr defaultRowHeight="14.4" x14ac:dyDescent="0.3"/>
  <sheetData>
    <row r="2" spans="2:15" x14ac:dyDescent="0.3">
      <c r="B2" t="s">
        <v>9</v>
      </c>
      <c r="C2" t="s">
        <v>10</v>
      </c>
      <c r="E2" t="s">
        <v>11</v>
      </c>
      <c r="F2">
        <v>11877</v>
      </c>
      <c r="G2" t="s">
        <v>12</v>
      </c>
      <c r="I2" t="s">
        <v>13</v>
      </c>
      <c r="J2">
        <v>2597</v>
      </c>
      <c r="K2" t="s">
        <v>12</v>
      </c>
      <c r="M2" t="s">
        <v>15</v>
      </c>
      <c r="N2">
        <v>3634</v>
      </c>
      <c r="O2" t="s">
        <v>12</v>
      </c>
    </row>
    <row r="3" spans="2:15" x14ac:dyDescent="0.3">
      <c r="B3" t="s">
        <v>14</v>
      </c>
      <c r="N3">
        <v>4400</v>
      </c>
      <c r="O3" t="s">
        <v>12</v>
      </c>
    </row>
    <row r="6" spans="2:15" x14ac:dyDescent="0.3">
      <c r="B6" s="5" t="s">
        <v>0</v>
      </c>
      <c r="C6" s="5"/>
      <c r="D6" s="5"/>
      <c r="E6" s="5"/>
      <c r="F6" s="6">
        <v>0.1</v>
      </c>
      <c r="G6" s="6">
        <v>0.15</v>
      </c>
      <c r="H6" s="6">
        <v>0.16</v>
      </c>
      <c r="I6" s="6">
        <v>0.17</v>
      </c>
      <c r="J6" s="6">
        <v>0.17</v>
      </c>
      <c r="K6" s="6">
        <v>0.16</v>
      </c>
      <c r="L6" s="6">
        <v>0.15</v>
      </c>
      <c r="M6" s="6">
        <v>0.14000000000000001</v>
      </c>
      <c r="N6" s="6">
        <v>0.13</v>
      </c>
      <c r="O6" s="6">
        <v>0.12</v>
      </c>
    </row>
    <row r="7" spans="2:15" x14ac:dyDescent="0.3">
      <c r="B7" t="s">
        <v>17</v>
      </c>
      <c r="E7" t="s">
        <v>6</v>
      </c>
      <c r="F7">
        <v>117</v>
      </c>
      <c r="G7">
        <v>332</v>
      </c>
      <c r="H7">
        <v>543</v>
      </c>
      <c r="I7">
        <v>777</v>
      </c>
      <c r="J7">
        <v>980</v>
      </c>
      <c r="K7">
        <v>1117</v>
      </c>
      <c r="L7">
        <v>1230</v>
      </c>
      <c r="M7">
        <v>1320</v>
      </c>
      <c r="N7">
        <v>1532</v>
      </c>
      <c r="O7">
        <v>1582</v>
      </c>
    </row>
    <row r="9" spans="2:15" x14ac:dyDescent="0.3">
      <c r="B9" s="5" t="s">
        <v>1</v>
      </c>
      <c r="C9" s="5"/>
      <c r="D9" s="5"/>
      <c r="E9" s="5"/>
      <c r="F9" s="6">
        <v>0.65</v>
      </c>
      <c r="G9" s="6">
        <v>0.45</v>
      </c>
      <c r="H9" s="6">
        <v>0.35</v>
      </c>
      <c r="I9" s="6">
        <v>0.28999999999999998</v>
      </c>
      <c r="J9" s="6">
        <v>0.25</v>
      </c>
      <c r="K9" s="6">
        <v>0.22</v>
      </c>
      <c r="L9" s="6">
        <v>0.2</v>
      </c>
      <c r="M9" s="6">
        <v>0.18</v>
      </c>
      <c r="N9" s="6">
        <v>0.17</v>
      </c>
      <c r="O9" s="6">
        <v>0.16</v>
      </c>
    </row>
    <row r="10" spans="2:15" x14ac:dyDescent="0.3">
      <c r="B10" t="s">
        <v>16</v>
      </c>
      <c r="E10" t="s">
        <v>6</v>
      </c>
      <c r="F10">
        <v>694</v>
      </c>
      <c r="G10">
        <v>997</v>
      </c>
      <c r="H10">
        <v>1187</v>
      </c>
      <c r="I10">
        <v>1326</v>
      </c>
      <c r="J10">
        <v>1442</v>
      </c>
      <c r="K10">
        <v>1536</v>
      </c>
      <c r="L10">
        <v>1640</v>
      </c>
      <c r="M10">
        <v>1698</v>
      </c>
      <c r="N10">
        <v>2004</v>
      </c>
      <c r="O10">
        <v>2110</v>
      </c>
    </row>
    <row r="12" spans="2:15" x14ac:dyDescent="0.3">
      <c r="B12" s="5" t="s">
        <v>18</v>
      </c>
      <c r="C12" s="5"/>
      <c r="D12" s="5"/>
      <c r="E12" s="5"/>
      <c r="F12" s="6">
        <f>F9+F6</f>
        <v>0.75</v>
      </c>
      <c r="G12" s="6">
        <f t="shared" ref="G12:O13" si="0">G9+G6</f>
        <v>0.6</v>
      </c>
      <c r="H12" s="6">
        <f t="shared" si="0"/>
        <v>0.51</v>
      </c>
      <c r="I12" s="6">
        <f t="shared" si="0"/>
        <v>0.45999999999999996</v>
      </c>
      <c r="J12" s="6">
        <f t="shared" si="0"/>
        <v>0.42000000000000004</v>
      </c>
      <c r="K12" s="6">
        <f t="shared" si="0"/>
        <v>0.38</v>
      </c>
      <c r="L12" s="6">
        <f t="shared" si="0"/>
        <v>0.35</v>
      </c>
      <c r="M12" s="6">
        <f t="shared" si="0"/>
        <v>0.32</v>
      </c>
      <c r="N12" s="6">
        <f t="shared" si="0"/>
        <v>0.30000000000000004</v>
      </c>
      <c r="O12" s="6">
        <f t="shared" si="0"/>
        <v>0.28000000000000003</v>
      </c>
    </row>
    <row r="13" spans="2:15" x14ac:dyDescent="0.3">
      <c r="B13" t="s">
        <v>19</v>
      </c>
      <c r="E13" t="s">
        <v>6</v>
      </c>
      <c r="F13">
        <f>F10+F7</f>
        <v>811</v>
      </c>
      <c r="G13">
        <f t="shared" si="0"/>
        <v>1329</v>
      </c>
      <c r="H13">
        <f t="shared" si="0"/>
        <v>1730</v>
      </c>
      <c r="I13">
        <f t="shared" si="0"/>
        <v>2103</v>
      </c>
      <c r="J13">
        <f t="shared" si="0"/>
        <v>2422</v>
      </c>
      <c r="K13">
        <f t="shared" si="0"/>
        <v>2653</v>
      </c>
      <c r="L13">
        <f t="shared" si="0"/>
        <v>2870</v>
      </c>
      <c r="M13">
        <f t="shared" si="0"/>
        <v>3018</v>
      </c>
      <c r="N13">
        <f t="shared" si="0"/>
        <v>3536</v>
      </c>
      <c r="O13">
        <f t="shared" si="0"/>
        <v>3692</v>
      </c>
    </row>
    <row r="15" spans="2:15" x14ac:dyDescent="0.3">
      <c r="B15" s="2" t="s">
        <v>2</v>
      </c>
      <c r="C15" s="2"/>
      <c r="D15" s="2"/>
      <c r="E15" s="2"/>
      <c r="F15" s="3">
        <v>0.1</v>
      </c>
      <c r="G15" s="3">
        <v>0.2</v>
      </c>
      <c r="H15" s="3">
        <v>0.3</v>
      </c>
      <c r="I15" s="3">
        <v>0.4</v>
      </c>
      <c r="J15" s="3">
        <v>0.5</v>
      </c>
      <c r="K15" s="3">
        <v>0.6</v>
      </c>
      <c r="L15" s="3">
        <v>0.7</v>
      </c>
      <c r="M15" s="3">
        <v>0.8</v>
      </c>
      <c r="N15" s="3">
        <v>0.9</v>
      </c>
      <c r="O15" s="3">
        <v>1</v>
      </c>
    </row>
    <row r="17" spans="2:26" x14ac:dyDescent="0.3">
      <c r="B17" t="s">
        <v>3</v>
      </c>
      <c r="E17" t="s">
        <v>7</v>
      </c>
      <c r="F17">
        <v>1.07</v>
      </c>
      <c r="G17">
        <v>2.2200000000000002</v>
      </c>
      <c r="H17">
        <v>3.39</v>
      </c>
      <c r="I17">
        <v>4.58</v>
      </c>
      <c r="J17">
        <v>5.77</v>
      </c>
      <c r="K17">
        <v>6.98</v>
      </c>
      <c r="L17">
        <v>8.1999999999999993</v>
      </c>
      <c r="M17">
        <v>9.43</v>
      </c>
      <c r="N17">
        <v>11.79</v>
      </c>
      <c r="O17">
        <v>13.19</v>
      </c>
    </row>
    <row r="19" spans="2:26" x14ac:dyDescent="0.3">
      <c r="B19" t="s">
        <v>4</v>
      </c>
      <c r="E19" t="s">
        <v>8</v>
      </c>
      <c r="F19">
        <v>6934</v>
      </c>
      <c r="G19">
        <v>6151</v>
      </c>
      <c r="H19">
        <v>5369</v>
      </c>
      <c r="I19">
        <v>4590</v>
      </c>
      <c r="J19">
        <v>3809</v>
      </c>
      <c r="K19">
        <v>3031</v>
      </c>
      <c r="L19">
        <v>2253</v>
      </c>
      <c r="M19">
        <v>1476</v>
      </c>
      <c r="N19">
        <v>584</v>
      </c>
      <c r="O19">
        <v>0</v>
      </c>
    </row>
    <row r="21" spans="2:26" x14ac:dyDescent="0.3">
      <c r="B21" t="s">
        <v>5</v>
      </c>
      <c r="E21" t="s">
        <v>8</v>
      </c>
      <c r="F21">
        <v>6940</v>
      </c>
      <c r="G21">
        <v>6048</v>
      </c>
      <c r="H21">
        <v>5122</v>
      </c>
      <c r="I21">
        <v>4190</v>
      </c>
      <c r="J21">
        <v>3241</v>
      </c>
      <c r="K21">
        <v>2268</v>
      </c>
      <c r="L21">
        <v>1666</v>
      </c>
      <c r="M21">
        <v>1639</v>
      </c>
      <c r="N21">
        <v>1545</v>
      </c>
      <c r="O21">
        <v>1516</v>
      </c>
    </row>
    <row r="29" spans="2:26" x14ac:dyDescent="0.3"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x14ac:dyDescent="0.3"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x14ac:dyDescent="0.3"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x14ac:dyDescent="0.3"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6:26" x14ac:dyDescent="0.3"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6:26" x14ac:dyDescent="0.3"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6:26" x14ac:dyDescent="0.3"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6:26" x14ac:dyDescent="0.3"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6:26" x14ac:dyDescent="0.3"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6:26" x14ac:dyDescent="0.3"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6:26" x14ac:dyDescent="0.3"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6:26" x14ac:dyDescent="0.3"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6:26" x14ac:dyDescent="0.3"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6:26" x14ac:dyDescent="0.3"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6:26" x14ac:dyDescent="0.3"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6:26" x14ac:dyDescent="0.3"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6:26" x14ac:dyDescent="0.3"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6:26" x14ac:dyDescent="0.3"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6:26" x14ac:dyDescent="0.3"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6:26" x14ac:dyDescent="0.3"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6:26" x14ac:dyDescent="0.3"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Dawid_Pantera</dc:creator>
  <cp:lastModifiedBy>Dawid_Pantera</cp:lastModifiedBy>
  <dcterms:created xsi:type="dcterms:W3CDTF">2022-10-10T11:20:23Z</dcterms:created>
  <dcterms:modified xsi:type="dcterms:W3CDTF">2022-10-18T12:22:15Z</dcterms:modified>
</cp:coreProperties>
</file>